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E30" i="1"/>
  <c r="D30" i="1"/>
  <c r="C30" i="1"/>
  <c r="B30" i="1"/>
  <c r="H29" i="1"/>
  <c r="E29" i="1"/>
  <c r="D29" i="1"/>
  <c r="C29" i="1"/>
  <c r="B29" i="1"/>
  <c r="N29" i="1" s="1"/>
  <c r="I28" i="1"/>
  <c r="H28" i="1"/>
  <c r="E28" i="1"/>
  <c r="D28" i="1"/>
  <c r="C28" i="1"/>
  <c r="B28" i="1"/>
  <c r="I27" i="1"/>
  <c r="E27" i="1"/>
  <c r="D27" i="1"/>
  <c r="C27" i="1"/>
  <c r="B27" i="1"/>
  <c r="H26" i="1"/>
  <c r="E26" i="1"/>
  <c r="D26" i="1"/>
  <c r="C26" i="1"/>
  <c r="N26" i="1"/>
  <c r="E25" i="1"/>
  <c r="D25" i="1"/>
  <c r="C25" i="1"/>
  <c r="E24" i="1"/>
  <c r="D24" i="1"/>
  <c r="C24" i="1"/>
  <c r="E23" i="1"/>
  <c r="D23" i="1"/>
  <c r="C23" i="1"/>
  <c r="N22" i="1"/>
  <c r="H21" i="1"/>
  <c r="N21" i="1" s="1"/>
  <c r="G21" i="1"/>
  <c r="G31" i="1" s="1"/>
  <c r="F21" i="1"/>
  <c r="F31" i="1" s="1"/>
  <c r="H20" i="1"/>
  <c r="H30" i="1" s="1"/>
  <c r="J30" i="1" s="1"/>
  <c r="G20" i="1"/>
  <c r="G30" i="1" s="1"/>
  <c r="F20" i="1"/>
  <c r="F30" i="1" s="1"/>
  <c r="N19" i="1"/>
  <c r="J19" i="1"/>
  <c r="G19" i="1"/>
  <c r="G29" i="1" s="1"/>
  <c r="F19" i="1"/>
  <c r="F29" i="1" s="1"/>
  <c r="N18" i="1"/>
  <c r="J18" i="1"/>
  <c r="G18" i="1"/>
  <c r="G28" i="1" s="1"/>
  <c r="F18" i="1"/>
  <c r="F28" i="1" s="1"/>
  <c r="H17" i="1"/>
  <c r="H27" i="1" s="1"/>
  <c r="J27" i="1" s="1"/>
  <c r="G17" i="1"/>
  <c r="G27" i="1" s="1"/>
  <c r="F17" i="1"/>
  <c r="F27" i="1" s="1"/>
  <c r="N16" i="1"/>
  <c r="J16" i="1"/>
  <c r="G16" i="1"/>
  <c r="G26" i="1" s="1"/>
  <c r="F16" i="1"/>
  <c r="F26" i="1" s="1"/>
  <c r="H15" i="1"/>
  <c r="N15" i="1" s="1"/>
  <c r="G15" i="1"/>
  <c r="G25" i="1" s="1"/>
  <c r="F15" i="1"/>
  <c r="F25" i="1" s="1"/>
  <c r="H14" i="1"/>
  <c r="J24" i="1" s="1"/>
  <c r="G14" i="1"/>
  <c r="G24" i="1" s="1"/>
  <c r="F14" i="1"/>
  <c r="F24" i="1" s="1"/>
  <c r="L13" i="1"/>
  <c r="H13" i="1"/>
  <c r="G13" i="1"/>
  <c r="G23" i="1" s="1"/>
  <c r="F13" i="1"/>
  <c r="F23" i="1" s="1"/>
  <c r="J17" i="1" l="1"/>
  <c r="H31" i="1"/>
  <c r="N31" i="1" s="1"/>
  <c r="J21" i="1"/>
  <c r="H25" i="1"/>
  <c r="J25" i="1" s="1"/>
  <c r="J15" i="1"/>
  <c r="J13" i="1"/>
  <c r="N14" i="1"/>
  <c r="N24" i="1"/>
  <c r="O16" i="1"/>
  <c r="J29" i="1"/>
  <c r="J31" i="1"/>
  <c r="J14" i="1"/>
  <c r="N17" i="1"/>
  <c r="N27" i="1"/>
  <c r="N28" i="1"/>
  <c r="N23" i="1"/>
  <c r="K23" i="1"/>
  <c r="J23" i="1"/>
  <c r="N30" i="1"/>
  <c r="J26" i="1"/>
  <c r="J28" i="1"/>
  <c r="N13" i="1"/>
  <c r="J20" i="1"/>
  <c r="N20" i="1"/>
  <c r="N25" i="1" l="1"/>
  <c r="O15" i="1" s="1"/>
  <c r="O17" i="1"/>
  <c r="O14" i="1"/>
  <c r="O13" i="1"/>
</calcChain>
</file>

<file path=xl/sharedStrings.xml><?xml version="1.0" encoding="utf-8"?>
<sst xmlns="http://schemas.openxmlformats.org/spreadsheetml/2006/main" count="46" uniqueCount="37">
  <si>
    <t xml:space="preserve">Прайс-лист стоимости 1 дня путевки </t>
  </si>
  <si>
    <r>
      <t>на одного человека ООО ”Санаторий имени Станко”</t>
    </r>
    <r>
      <rPr>
        <sz val="14"/>
        <color theme="1"/>
        <rFont val="Times New Roman"/>
        <family val="1"/>
        <charset val="204"/>
      </rPr>
      <t xml:space="preserve"> </t>
    </r>
  </si>
  <si>
    <t>Категория номера</t>
  </si>
  <si>
    <t>Утвержденная цена   
с 27.08.2018г.   
по 30.12.2018г.</t>
  </si>
  <si>
    <t>Акция «Осенний ценопад»                    с 27.08.2018г. 
по 28.12.2018г.</t>
  </si>
  <si>
    <t>Утвержденная цена  с 09.01.2018г. 
по 03.06.2018г.</t>
  </si>
  <si>
    <t>рост цены 2019/2018, %</t>
  </si>
  <si>
    <t>рост цены 
4 и 1 кв. 2018г., %</t>
  </si>
  <si>
    <t>рост к несезону</t>
  </si>
  <si>
    <t>Путевка на санаторно-курортное лечение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</si>
  <si>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</si>
  <si>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</si>
  <si>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</si>
  <si>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с кондиционером при двухместном размещении </t>
  </si>
  <si>
    <t xml:space="preserve">«Люкс» или «Студия» без кондиционера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</si>
  <si>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</si>
  <si>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</si>
  <si>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</si>
  <si>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>Дополнительное место в номере «Люкс» или «Студия» (взрослый)</t>
  </si>
  <si>
    <t>Путевка на оздоровительный отдых</t>
  </si>
  <si>
    <t xml:space="preserve">              </t>
  </si>
  <si>
    <t>В соответствии с приказом МинЗдравСоцРазвития № 256 от 22.11.2004 г. для прохождения   санаторно-курортного лечения необходимо оформление санаторно-курортной карты. Для детей обязательно - справка о контактах, справка о прививках от педиатра или из ДОУ, анализ на энтеробиоз.</t>
  </si>
  <si>
    <t>Скидки для детей возрастом от 2-х до 14 лет на основное место - в размере 25%. Скидки на детей на дополнительное место не распространяются.</t>
  </si>
  <si>
    <t>В стоимость путевки на санаторно-курортное лечение входит:</t>
  </si>
  <si>
    <t>- лечение по утвержденным стандартам,</t>
  </si>
  <si>
    <t>- проживание в комфортабельных номерах,</t>
  </si>
  <si>
    <t>- 4-х разовое питание,</t>
  </si>
  <si>
    <t>- питьевая минеральная вода,</t>
  </si>
  <si>
    <t>- Wi-Fi в кафе и холлах санатория,</t>
  </si>
  <si>
    <t xml:space="preserve">- бесплатная автостоянка.            </t>
  </si>
  <si>
    <t>Игошина С.В.</t>
  </si>
  <si>
    <t xml:space="preserve"> Сроки на санаторно-курортное лечение от 7 дней и более, оздоровительный отдых от 3-х дней и более.   </t>
  </si>
  <si>
    <t>Расчетный час – 8:00. Прием отдыхающих осуществляется в день заезда с 8:00, заселение в номер с 10:00, выезд до  8:00 часов  утра.</t>
  </si>
  <si>
    <t>на  2022 год</t>
  </si>
  <si>
    <t>Утвержденная цена низкий сезон
 с 10.01.2022-29.05.2022            с 29.08.2022 по 30.12.2022</t>
  </si>
  <si>
    <t>Утвержденная цена высокий сезон
 с 30.05.2022-28.08.2022</t>
  </si>
  <si>
    <r>
      <rPr>
        <b/>
        <sz val="12"/>
        <color rgb="FFFF0000"/>
        <rFont val="Times New Roman"/>
        <family val="1"/>
        <charset val="204"/>
      </rPr>
      <t xml:space="preserve">Тариф "Весна ближе - цены ниже" </t>
    </r>
    <r>
      <rPr>
        <b/>
        <sz val="12"/>
        <color theme="1"/>
        <rFont val="Times New Roman"/>
        <family val="1"/>
        <charset val="204"/>
      </rPr>
      <t xml:space="preserve">                  с 01.04.2022 - 29.05.2022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</si>
</sst>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0" fontId="4" fillId="0" borderId="6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123331</xdr:colOff>
      <xdr:row>1</xdr:row>
      <xdr:rowOff>161926</xdr:rowOff>
    </xdr:from>
    <xdr:to>
      <xdr:col>0</xdr:col>
      <xdr:colOff>1209675</xdr:colOff>
      <xdr:row>6</xdr:row>
      <xdr:rowOff>232253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31" y="361951"/>
          <a:ext cx="1086344" cy="860902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A2" sqref="A2"/>
    </sheetView>
  </sheetViews>
  <sheetFormatPr defaultRowHeight="15" x14ac:dyDescent="0.25"/>
  <cols>
    <col min="1" max="1" width="45.28515625" customWidth="1"/>
    <col min="2" max="2" width="18" customWidth="1"/>
    <col min="3" max="7" width="18" hidden="1" customWidth="1"/>
    <col min="8" max="9" width="18" customWidth="1"/>
    <col min="10" max="10" width="18" hidden="1" customWidth="1"/>
    <col min="11" max="11" width="15.85546875" hidden="1" customWidth="1"/>
    <col min="12" max="16" width="0" hidden="1" customWidth="1"/>
  </cols>
  <sheetData>
    <row r="1" spans="1:15" ht="15.75" x14ac:dyDescent="0.25">
      <c r="B1" s="1"/>
    </row>
    <row r="2" spans="1:15" ht="15.75" x14ac:dyDescent="0.25">
      <c r="B2" s="1"/>
    </row>
    <row r="3" spans="1:15" ht="15.75" x14ac:dyDescent="0.25">
      <c r="B3" s="1"/>
    </row>
    <row r="4" spans="1:15" ht="15.75" x14ac:dyDescent="0.25">
      <c r="B4" s="1"/>
    </row>
    <row r="6" spans="1:15" hidden="1" x14ac:dyDescent="0.25"/>
    <row r="7" spans="1:15" ht="19.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</row>
    <row r="8" spans="1:15" ht="19.5" x14ac:dyDescent="0.25">
      <c r="A8" s="17" t="s">
        <v>1</v>
      </c>
      <c r="B8" s="17"/>
      <c r="C8" s="17"/>
      <c r="D8" s="17"/>
      <c r="E8" s="17"/>
      <c r="F8" s="17"/>
      <c r="G8" s="17"/>
      <c r="H8" s="17"/>
      <c r="I8" s="17"/>
    </row>
    <row r="9" spans="1:15" ht="18.75" x14ac:dyDescent="0.25">
      <c r="A9" s="18" t="s">
        <v>33</v>
      </c>
      <c r="B9" s="18"/>
      <c r="C9" s="18"/>
      <c r="D9" s="18"/>
      <c r="E9" s="18"/>
      <c r="F9" s="18"/>
      <c r="G9" s="18"/>
      <c r="H9" s="18"/>
      <c r="I9" s="18"/>
    </row>
    <row r="10" spans="1:15" ht="19.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129.75" customHeight="1" thickBot="1" x14ac:dyDescent="0.3">
      <c r="A11" s="3" t="s">
        <v>2</v>
      </c>
      <c r="B11" s="4" t="s">
        <v>34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4" t="s">
        <v>35</v>
      </c>
      <c r="I11" s="4" t="s">
        <v>36</v>
      </c>
      <c r="J11" s="4" t="s">
        <v>8</v>
      </c>
    </row>
    <row r="12" spans="1:15" ht="20.25" thickBot="1" x14ac:dyDescent="0.3">
      <c r="A12" s="19" t="s">
        <v>9</v>
      </c>
      <c r="B12" s="20"/>
      <c r="C12" s="20"/>
      <c r="D12" s="20"/>
      <c r="E12" s="20"/>
      <c r="F12" s="20"/>
      <c r="G12" s="20"/>
      <c r="H12" s="20"/>
      <c r="I12" s="21"/>
    </row>
    <row r="13" spans="1:15" ht="19.5" thickBot="1" x14ac:dyDescent="0.3">
      <c r="A13" s="6" t="s">
        <v>10</v>
      </c>
      <c r="B13" s="7">
        <v>2750</v>
      </c>
      <c r="C13" s="7">
        <v>2400</v>
      </c>
      <c r="D13" s="7">
        <v>2200</v>
      </c>
      <c r="E13" s="7">
        <v>2300</v>
      </c>
      <c r="F13" s="8">
        <f t="shared" ref="F13:F21" si="0">B13/C13-100%</f>
        <v>0.14583333333333326</v>
      </c>
      <c r="G13" s="8">
        <f t="shared" ref="G13:G21" si="1">C13/E13-100%</f>
        <v>4.3478260869565188E-2</v>
      </c>
      <c r="H13" s="7">
        <f>B13+400</f>
        <v>3150</v>
      </c>
      <c r="I13" s="7">
        <v>2400</v>
      </c>
      <c r="J13" s="9">
        <f>H13/B13-100%</f>
        <v>0.1454545454545455</v>
      </c>
      <c r="K13" s="10">
        <v>1800</v>
      </c>
      <c r="L13" s="11">
        <f>K13/B13-100%</f>
        <v>-0.34545454545454546</v>
      </c>
      <c r="N13">
        <f>(B13*9+H13*3)/12</f>
        <v>2850</v>
      </c>
      <c r="O13">
        <f>(N13+N23)/2</f>
        <v>2650</v>
      </c>
    </row>
    <row r="14" spans="1:15" ht="19.5" thickBot="1" x14ac:dyDescent="0.3">
      <c r="A14" s="6" t="s">
        <v>11</v>
      </c>
      <c r="B14" s="12">
        <v>3000</v>
      </c>
      <c r="C14" s="12">
        <v>2600</v>
      </c>
      <c r="D14" s="12">
        <v>2400</v>
      </c>
      <c r="E14" s="12">
        <v>2500</v>
      </c>
      <c r="F14" s="8">
        <f t="shared" si="0"/>
        <v>0.15384615384615374</v>
      </c>
      <c r="G14" s="8">
        <f t="shared" si="1"/>
        <v>4.0000000000000036E-2</v>
      </c>
      <c r="H14" s="12">
        <f t="shared" ref="H14:H21" si="2">B14+400</f>
        <v>3400</v>
      </c>
      <c r="I14" s="12">
        <v>2700</v>
      </c>
      <c r="J14" s="9">
        <f t="shared" ref="J14:J31" si="3">H14/B14-100%</f>
        <v>0.1333333333333333</v>
      </c>
      <c r="K14" s="11"/>
      <c r="L14" s="11"/>
      <c r="N14">
        <f t="shared" ref="N14:N31" si="4">(B14*9+H14*3)/12</f>
        <v>3100</v>
      </c>
      <c r="O14">
        <f t="shared" ref="O14:O17" si="5">(N14+N24)/2</f>
        <v>2900</v>
      </c>
    </row>
    <row r="15" spans="1:15" ht="19.5" thickBot="1" x14ac:dyDescent="0.3">
      <c r="A15" s="6" t="s">
        <v>12</v>
      </c>
      <c r="B15" s="12">
        <v>3100</v>
      </c>
      <c r="C15" s="12">
        <v>2700</v>
      </c>
      <c r="D15" s="12">
        <v>2500</v>
      </c>
      <c r="E15" s="12">
        <v>2600</v>
      </c>
      <c r="F15" s="8">
        <f t="shared" si="0"/>
        <v>0.14814814814814814</v>
      </c>
      <c r="G15" s="8">
        <f t="shared" si="1"/>
        <v>3.8461538461538547E-2</v>
      </c>
      <c r="H15" s="12">
        <f t="shared" si="2"/>
        <v>3500</v>
      </c>
      <c r="I15" s="12">
        <v>2800</v>
      </c>
      <c r="J15" s="9">
        <f t="shared" si="3"/>
        <v>0.12903225806451624</v>
      </c>
      <c r="K15" s="11"/>
      <c r="L15" s="11"/>
      <c r="N15">
        <f t="shared" si="4"/>
        <v>3200</v>
      </c>
      <c r="O15">
        <f t="shared" si="5"/>
        <v>3000</v>
      </c>
    </row>
    <row r="16" spans="1:15" ht="32.25" thickBot="1" x14ac:dyDescent="0.3">
      <c r="A16" s="6" t="s">
        <v>13</v>
      </c>
      <c r="B16" s="12">
        <v>3300</v>
      </c>
      <c r="C16" s="12">
        <v>2900</v>
      </c>
      <c r="D16" s="12">
        <v>2600</v>
      </c>
      <c r="E16" s="12">
        <v>2800</v>
      </c>
      <c r="F16" s="8">
        <f t="shared" si="0"/>
        <v>0.13793103448275867</v>
      </c>
      <c r="G16" s="8">
        <f t="shared" si="1"/>
        <v>3.5714285714285809E-2</v>
      </c>
      <c r="H16" s="12">
        <v>3700</v>
      </c>
      <c r="I16" s="12">
        <v>3000</v>
      </c>
      <c r="J16" s="9">
        <f t="shared" si="3"/>
        <v>0.1212121212121211</v>
      </c>
      <c r="K16" s="11"/>
      <c r="L16" s="11"/>
      <c r="N16">
        <f t="shared" si="4"/>
        <v>3400</v>
      </c>
      <c r="O16">
        <f t="shared" si="5"/>
        <v>3200</v>
      </c>
    </row>
    <row r="17" spans="1:15" ht="32.25" thickBot="1" x14ac:dyDescent="0.3">
      <c r="A17" s="6" t="s">
        <v>14</v>
      </c>
      <c r="B17" s="12">
        <v>3200</v>
      </c>
      <c r="C17" s="12">
        <v>2900</v>
      </c>
      <c r="D17" s="12">
        <v>2600</v>
      </c>
      <c r="E17" s="12">
        <v>2800</v>
      </c>
      <c r="F17" s="8">
        <f t="shared" si="0"/>
        <v>0.10344827586206895</v>
      </c>
      <c r="G17" s="8">
        <f t="shared" si="1"/>
        <v>3.5714285714285809E-2</v>
      </c>
      <c r="H17" s="12">
        <f t="shared" si="2"/>
        <v>3600</v>
      </c>
      <c r="I17" s="12">
        <v>3000</v>
      </c>
      <c r="J17" s="9">
        <f t="shared" si="3"/>
        <v>0.125</v>
      </c>
      <c r="K17" s="11"/>
      <c r="L17" s="11"/>
      <c r="N17">
        <f t="shared" si="4"/>
        <v>3300</v>
      </c>
      <c r="O17">
        <f t="shared" si="5"/>
        <v>3100</v>
      </c>
    </row>
    <row r="18" spans="1:15" ht="32.25" thickBot="1" x14ac:dyDescent="0.3">
      <c r="A18" s="6" t="s">
        <v>15</v>
      </c>
      <c r="B18" s="12">
        <v>5200</v>
      </c>
      <c r="C18" s="12">
        <v>4500</v>
      </c>
      <c r="D18" s="12">
        <v>4000</v>
      </c>
      <c r="E18" s="12">
        <v>4300</v>
      </c>
      <c r="F18" s="8">
        <f t="shared" si="0"/>
        <v>0.15555555555555545</v>
      </c>
      <c r="G18" s="8">
        <f t="shared" si="1"/>
        <v>4.6511627906976827E-2</v>
      </c>
      <c r="H18" s="12">
        <v>5600</v>
      </c>
      <c r="I18" s="12">
        <v>4200</v>
      </c>
      <c r="J18" s="9">
        <f t="shared" si="3"/>
        <v>7.6923076923076872E-2</v>
      </c>
      <c r="K18" s="11"/>
      <c r="L18" s="11"/>
      <c r="N18">
        <f t="shared" si="4"/>
        <v>5300</v>
      </c>
    </row>
    <row r="19" spans="1:15" ht="32.25" thickBot="1" x14ac:dyDescent="0.3">
      <c r="A19" s="6" t="s">
        <v>16</v>
      </c>
      <c r="B19" s="12">
        <v>1900</v>
      </c>
      <c r="C19" s="12">
        <v>1600</v>
      </c>
      <c r="D19" s="12">
        <v>1400</v>
      </c>
      <c r="E19" s="12">
        <v>1500</v>
      </c>
      <c r="F19" s="8">
        <f t="shared" si="0"/>
        <v>0.1875</v>
      </c>
      <c r="G19" s="8">
        <f t="shared" si="1"/>
        <v>6.6666666666666652E-2</v>
      </c>
      <c r="H19" s="12">
        <v>2300</v>
      </c>
      <c r="I19" s="12">
        <v>1700</v>
      </c>
      <c r="J19" s="9">
        <f t="shared" si="3"/>
        <v>0.21052631578947367</v>
      </c>
      <c r="K19" s="11"/>
      <c r="L19" s="11"/>
      <c r="N19">
        <f t="shared" si="4"/>
        <v>2000</v>
      </c>
    </row>
    <row r="20" spans="1:15" ht="32.25" thickBot="1" x14ac:dyDescent="0.3">
      <c r="A20" s="6" t="s">
        <v>17</v>
      </c>
      <c r="B20" s="12">
        <v>2200</v>
      </c>
      <c r="C20" s="12">
        <v>1900</v>
      </c>
      <c r="D20" s="12">
        <v>1700</v>
      </c>
      <c r="E20" s="12">
        <v>1800</v>
      </c>
      <c r="F20" s="8">
        <f t="shared" si="0"/>
        <v>0.15789473684210531</v>
      </c>
      <c r="G20" s="8">
        <f t="shared" si="1"/>
        <v>5.555555555555558E-2</v>
      </c>
      <c r="H20" s="12">
        <f t="shared" si="2"/>
        <v>2600</v>
      </c>
      <c r="I20" s="12">
        <v>2100</v>
      </c>
      <c r="J20" s="9">
        <f t="shared" si="3"/>
        <v>0.18181818181818188</v>
      </c>
      <c r="K20" s="11"/>
      <c r="L20" s="11"/>
      <c r="N20">
        <f t="shared" si="4"/>
        <v>2300</v>
      </c>
    </row>
    <row r="21" spans="1:15" ht="32.25" thickBot="1" x14ac:dyDescent="0.3">
      <c r="A21" s="6" t="s">
        <v>18</v>
      </c>
      <c r="B21" s="12">
        <v>2750</v>
      </c>
      <c r="C21" s="12">
        <v>2400</v>
      </c>
      <c r="D21" s="12">
        <v>2200</v>
      </c>
      <c r="E21" s="12">
        <v>2300</v>
      </c>
      <c r="F21" s="8">
        <f t="shared" si="0"/>
        <v>0.14583333333333326</v>
      </c>
      <c r="G21" s="8">
        <f t="shared" si="1"/>
        <v>4.3478260869565188E-2</v>
      </c>
      <c r="H21" s="12">
        <f t="shared" si="2"/>
        <v>3150</v>
      </c>
      <c r="I21" s="12">
        <v>2400</v>
      </c>
      <c r="J21" s="9">
        <f t="shared" si="3"/>
        <v>0.1454545454545455</v>
      </c>
      <c r="K21" s="11"/>
      <c r="L21" s="11"/>
      <c r="N21">
        <f t="shared" si="4"/>
        <v>2850</v>
      </c>
    </row>
    <row r="22" spans="1:15" ht="20.25" thickBot="1" x14ac:dyDescent="0.3">
      <c r="A22" s="19" t="s">
        <v>19</v>
      </c>
      <c r="B22" s="20"/>
      <c r="C22" s="20"/>
      <c r="D22" s="20"/>
      <c r="E22" s="20"/>
      <c r="F22" s="20"/>
      <c r="G22" s="20"/>
      <c r="H22" s="20"/>
      <c r="I22" s="21"/>
      <c r="J22" s="13"/>
      <c r="K22" s="11"/>
      <c r="L22" s="11"/>
      <c r="N22">
        <f t="shared" si="4"/>
        <v>0</v>
      </c>
    </row>
    <row r="23" spans="1:15" ht="19.5" thickBot="1" x14ac:dyDescent="0.3">
      <c r="A23" s="6" t="s">
        <v>10</v>
      </c>
      <c r="B23" s="7">
        <v>2350</v>
      </c>
      <c r="C23" s="7">
        <f t="shared" ref="C23:H25" si="6">C13-400</f>
        <v>2000</v>
      </c>
      <c r="D23" s="7">
        <f t="shared" si="6"/>
        <v>1800</v>
      </c>
      <c r="E23" s="7">
        <f t="shared" si="6"/>
        <v>1900</v>
      </c>
      <c r="F23" s="7">
        <f t="shared" si="6"/>
        <v>-399.85416666666669</v>
      </c>
      <c r="G23" s="7">
        <f t="shared" si="6"/>
        <v>-399.95652173913044</v>
      </c>
      <c r="H23" s="7">
        <v>2750</v>
      </c>
      <c r="I23" s="7">
        <v>2000</v>
      </c>
      <c r="J23" s="9">
        <f t="shared" si="3"/>
        <v>0.17021276595744683</v>
      </c>
      <c r="K23" s="10">
        <f>H23*0.72</f>
        <v>1980</v>
      </c>
      <c r="L23" s="11"/>
      <c r="N23">
        <f t="shared" si="4"/>
        <v>2450</v>
      </c>
    </row>
    <row r="24" spans="1:15" ht="19.5" thickBot="1" x14ac:dyDescent="0.3">
      <c r="A24" s="6" t="s">
        <v>11</v>
      </c>
      <c r="B24" s="7">
        <v>2600</v>
      </c>
      <c r="C24" s="7">
        <f t="shared" si="6"/>
        <v>2200</v>
      </c>
      <c r="D24" s="7">
        <f t="shared" si="6"/>
        <v>2000</v>
      </c>
      <c r="E24" s="7">
        <f t="shared" si="6"/>
        <v>2100</v>
      </c>
      <c r="F24" s="7">
        <f t="shared" si="6"/>
        <v>-399.84615384615387</v>
      </c>
      <c r="G24" s="7">
        <f t="shared" si="6"/>
        <v>-399.96</v>
      </c>
      <c r="H24" s="7">
        <v>3000</v>
      </c>
      <c r="I24" s="7">
        <v>2300</v>
      </c>
      <c r="J24" s="9">
        <f t="shared" si="3"/>
        <v>0.15384615384615374</v>
      </c>
      <c r="K24" s="11"/>
      <c r="L24" s="11"/>
      <c r="N24">
        <f t="shared" si="4"/>
        <v>2700</v>
      </c>
    </row>
    <row r="25" spans="1:15" ht="19.5" thickBot="1" x14ac:dyDescent="0.3">
      <c r="A25" s="6" t="s">
        <v>12</v>
      </c>
      <c r="B25" s="7">
        <v>2700</v>
      </c>
      <c r="C25" s="7">
        <f t="shared" si="6"/>
        <v>2300</v>
      </c>
      <c r="D25" s="7">
        <f t="shared" si="6"/>
        <v>2100</v>
      </c>
      <c r="E25" s="7">
        <f t="shared" si="6"/>
        <v>2200</v>
      </c>
      <c r="F25" s="7">
        <f t="shared" si="6"/>
        <v>-399.85185185185185</v>
      </c>
      <c r="G25" s="7">
        <f t="shared" si="6"/>
        <v>-399.96153846153845</v>
      </c>
      <c r="H25" s="7">
        <f t="shared" si="6"/>
        <v>3100</v>
      </c>
      <c r="I25" s="7">
        <v>2400</v>
      </c>
      <c r="J25" s="9">
        <f t="shared" si="3"/>
        <v>0.14814814814814814</v>
      </c>
      <c r="K25" s="11"/>
      <c r="L25" s="11"/>
      <c r="N25">
        <f t="shared" si="4"/>
        <v>2800</v>
      </c>
    </row>
    <row r="26" spans="1:15" ht="32.25" thickBot="1" x14ac:dyDescent="0.3">
      <c r="A26" s="6" t="s">
        <v>13</v>
      </c>
      <c r="B26" s="7">
        <v>2900</v>
      </c>
      <c r="C26" s="7">
        <f t="shared" ref="B26:I31" si="7">C16-400</f>
        <v>2500</v>
      </c>
      <c r="D26" s="7">
        <f t="shared" si="7"/>
        <v>2200</v>
      </c>
      <c r="E26" s="7">
        <f t="shared" si="7"/>
        <v>2400</v>
      </c>
      <c r="F26" s="7">
        <f t="shared" si="7"/>
        <v>-399.86206896551727</v>
      </c>
      <c r="G26" s="7">
        <f t="shared" si="7"/>
        <v>-399.96428571428572</v>
      </c>
      <c r="H26" s="7">
        <f t="shared" si="7"/>
        <v>3300</v>
      </c>
      <c r="I26" s="7">
        <v>2600</v>
      </c>
      <c r="J26" s="9">
        <f t="shared" si="3"/>
        <v>0.13793103448275867</v>
      </c>
      <c r="K26" s="11"/>
      <c r="L26" s="11"/>
      <c r="N26">
        <f t="shared" si="4"/>
        <v>3000</v>
      </c>
    </row>
    <row r="27" spans="1:15" ht="32.25" thickBot="1" x14ac:dyDescent="0.3">
      <c r="A27" s="6" t="s">
        <v>14</v>
      </c>
      <c r="B27" s="7">
        <f t="shared" si="7"/>
        <v>2800</v>
      </c>
      <c r="C27" s="7">
        <f t="shared" si="7"/>
        <v>2500</v>
      </c>
      <c r="D27" s="7">
        <f t="shared" si="7"/>
        <v>2200</v>
      </c>
      <c r="E27" s="7">
        <f t="shared" si="7"/>
        <v>2400</v>
      </c>
      <c r="F27" s="7">
        <f t="shared" si="7"/>
        <v>-399.89655172413791</v>
      </c>
      <c r="G27" s="7">
        <f t="shared" si="7"/>
        <v>-399.96428571428572</v>
      </c>
      <c r="H27" s="7">
        <f t="shared" si="7"/>
        <v>3200</v>
      </c>
      <c r="I27" s="7">
        <f t="shared" si="7"/>
        <v>2600</v>
      </c>
      <c r="J27" s="9">
        <f t="shared" si="3"/>
        <v>0.14285714285714279</v>
      </c>
      <c r="K27" s="11"/>
      <c r="L27" s="11"/>
      <c r="N27">
        <f t="shared" si="4"/>
        <v>2900</v>
      </c>
    </row>
    <row r="28" spans="1:15" ht="32.25" thickBot="1" x14ac:dyDescent="0.3">
      <c r="A28" s="6" t="s">
        <v>15</v>
      </c>
      <c r="B28" s="7">
        <f t="shared" si="7"/>
        <v>4800</v>
      </c>
      <c r="C28" s="7">
        <f t="shared" si="7"/>
        <v>4100</v>
      </c>
      <c r="D28" s="7">
        <f t="shared" si="7"/>
        <v>3600</v>
      </c>
      <c r="E28" s="7">
        <f t="shared" si="7"/>
        <v>3900</v>
      </c>
      <c r="F28" s="7">
        <f t="shared" si="7"/>
        <v>-399.84444444444443</v>
      </c>
      <c r="G28" s="7">
        <f t="shared" si="7"/>
        <v>-399.95348837209303</v>
      </c>
      <c r="H28" s="7">
        <f>H18-300</f>
        <v>5300</v>
      </c>
      <c r="I28" s="7">
        <f t="shared" si="7"/>
        <v>3800</v>
      </c>
      <c r="J28" s="9">
        <f t="shared" si="3"/>
        <v>0.10416666666666674</v>
      </c>
      <c r="K28" s="11"/>
      <c r="L28" s="11"/>
      <c r="N28">
        <f t="shared" si="4"/>
        <v>4925</v>
      </c>
    </row>
    <row r="29" spans="1:15" ht="32.25" thickBot="1" x14ac:dyDescent="0.3">
      <c r="A29" s="6" t="s">
        <v>16</v>
      </c>
      <c r="B29" s="7">
        <f>B19-300</f>
        <v>1600</v>
      </c>
      <c r="C29" s="7">
        <f t="shared" si="7"/>
        <v>1200</v>
      </c>
      <c r="D29" s="7">
        <f t="shared" si="7"/>
        <v>1000</v>
      </c>
      <c r="E29" s="7">
        <f t="shared" si="7"/>
        <v>1100</v>
      </c>
      <c r="F29" s="7">
        <f t="shared" si="7"/>
        <v>-399.8125</v>
      </c>
      <c r="G29" s="7">
        <f t="shared" si="7"/>
        <v>-399.93333333333334</v>
      </c>
      <c r="H29" s="7">
        <f>H19-300</f>
        <v>2000</v>
      </c>
      <c r="I29" s="7">
        <v>1300</v>
      </c>
      <c r="J29" s="9">
        <f t="shared" si="3"/>
        <v>0.25</v>
      </c>
      <c r="K29" s="11"/>
      <c r="L29" s="11"/>
      <c r="N29">
        <f t="shared" si="4"/>
        <v>1700</v>
      </c>
    </row>
    <row r="30" spans="1:15" ht="32.25" thickBot="1" x14ac:dyDescent="0.3">
      <c r="A30" s="6" t="s">
        <v>17</v>
      </c>
      <c r="B30" s="7">
        <f>B20-300</f>
        <v>1900</v>
      </c>
      <c r="C30" s="7">
        <f t="shared" si="7"/>
        <v>1500</v>
      </c>
      <c r="D30" s="7">
        <f t="shared" si="7"/>
        <v>1300</v>
      </c>
      <c r="E30" s="7">
        <f t="shared" si="7"/>
        <v>1400</v>
      </c>
      <c r="F30" s="7">
        <f t="shared" si="7"/>
        <v>-399.84210526315792</v>
      </c>
      <c r="G30" s="7">
        <f t="shared" si="7"/>
        <v>-399.94444444444446</v>
      </c>
      <c r="H30" s="7">
        <f>H20-300</f>
        <v>2300</v>
      </c>
      <c r="I30" s="7">
        <v>1700</v>
      </c>
      <c r="J30" s="9">
        <f t="shared" si="3"/>
        <v>0.21052631578947367</v>
      </c>
      <c r="K30" s="11"/>
      <c r="L30" s="11"/>
      <c r="N30">
        <f t="shared" si="4"/>
        <v>2000</v>
      </c>
    </row>
    <row r="31" spans="1:15" ht="32.25" thickBot="1" x14ac:dyDescent="0.3">
      <c r="A31" s="6" t="s">
        <v>18</v>
      </c>
      <c r="B31" s="7">
        <f t="shared" si="7"/>
        <v>2350</v>
      </c>
      <c r="C31" s="7">
        <f t="shared" si="7"/>
        <v>2000</v>
      </c>
      <c r="D31" s="7">
        <f t="shared" si="7"/>
        <v>1800</v>
      </c>
      <c r="E31" s="7">
        <f t="shared" si="7"/>
        <v>1900</v>
      </c>
      <c r="F31" s="7">
        <f t="shared" si="7"/>
        <v>-399.85416666666669</v>
      </c>
      <c r="G31" s="7">
        <f t="shared" si="7"/>
        <v>-399.95652173913044</v>
      </c>
      <c r="H31" s="7">
        <f t="shared" si="7"/>
        <v>2750</v>
      </c>
      <c r="I31" s="7">
        <v>2000</v>
      </c>
      <c r="J31" s="9">
        <f t="shared" si="3"/>
        <v>0.17021276595744683</v>
      </c>
      <c r="K31" s="11"/>
      <c r="L31" s="11"/>
      <c r="N31">
        <f t="shared" si="4"/>
        <v>2450</v>
      </c>
    </row>
    <row r="32" spans="1:15" ht="13.5" customHeight="1" x14ac:dyDescent="0.25">
      <c r="A32" s="14" t="s">
        <v>20</v>
      </c>
      <c r="B32" s="14"/>
      <c r="H32" s="14"/>
      <c r="I32" s="14"/>
    </row>
    <row r="33" spans="1:9" ht="25.5" customHeight="1" x14ac:dyDescent="0.25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ht="15" customHeight="1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40.5" customHeight="1" x14ac:dyDescent="0.25">
      <c r="A35" s="16" t="s">
        <v>21</v>
      </c>
      <c r="B35" s="16"/>
      <c r="C35" s="16"/>
      <c r="D35" s="16"/>
      <c r="E35" s="16"/>
      <c r="F35" s="16"/>
      <c r="G35" s="16"/>
      <c r="H35" s="16"/>
      <c r="I35" s="16"/>
    </row>
    <row r="36" spans="1:9" ht="22.5" customHeight="1" x14ac:dyDescent="0.25">
      <c r="A36" s="16" t="s">
        <v>22</v>
      </c>
      <c r="B36" s="16"/>
      <c r="C36" s="16"/>
      <c r="D36" s="16"/>
      <c r="E36" s="16"/>
      <c r="F36" s="16"/>
      <c r="G36" s="16"/>
      <c r="H36" s="16"/>
      <c r="I36" s="16"/>
    </row>
    <row r="37" spans="1:9" ht="15" customHeight="1" x14ac:dyDescent="0.25">
      <c r="A37" s="16" t="s">
        <v>23</v>
      </c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5" t="s">
        <v>24</v>
      </c>
      <c r="B38" s="15"/>
      <c r="H38" s="15"/>
      <c r="I38" s="15"/>
    </row>
    <row r="39" spans="1:9" x14ac:dyDescent="0.25">
      <c r="A39" s="15" t="s">
        <v>25</v>
      </c>
      <c r="B39" s="15"/>
      <c r="H39" s="15"/>
      <c r="I39" s="15"/>
    </row>
    <row r="40" spans="1:9" x14ac:dyDescent="0.25">
      <c r="A40" s="15" t="s">
        <v>26</v>
      </c>
      <c r="B40" s="15"/>
      <c r="H40" s="15"/>
      <c r="I40" s="15"/>
    </row>
    <row r="41" spans="1:9" x14ac:dyDescent="0.25">
      <c r="A41" s="15" t="s">
        <v>27</v>
      </c>
      <c r="B41" s="15"/>
      <c r="H41" s="15"/>
      <c r="I41" s="15"/>
    </row>
    <row r="42" spans="1:9" x14ac:dyDescent="0.25">
      <c r="A42" s="15" t="s">
        <v>28</v>
      </c>
      <c r="B42" s="15"/>
      <c r="H42" s="15"/>
      <c r="I42" s="15"/>
    </row>
    <row r="43" spans="1:9" x14ac:dyDescent="0.25">
      <c r="A43" s="15" t="s">
        <v>29</v>
      </c>
      <c r="B43" s="15"/>
      <c r="H43" s="15"/>
      <c r="I43" s="15"/>
    </row>
    <row r="45" spans="1:9" x14ac:dyDescent="0.25">
      <c r="A45" s="15"/>
      <c r="B45" s="15"/>
      <c r="C45" t="s">
        <v>30</v>
      </c>
      <c r="H45" s="15"/>
      <c r="I45" s="15"/>
    </row>
  </sheetData>
  <mergeCells count="10">
    <mergeCell ref="A34:I34"/>
    <mergeCell ref="A35:I35"/>
    <mergeCell ref="A36:I36"/>
    <mergeCell ref="A37:I37"/>
    <mergeCell ref="A7:I7"/>
    <mergeCell ref="A8:I8"/>
    <mergeCell ref="A9:I9"/>
    <mergeCell ref="A12:I12"/>
    <mergeCell ref="A22:I22"/>
    <mergeCell ref="A33:I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2018-11-06T10:56:56Z</dcterms:created>
  <dcterms:modified xsi:type="dcterms:W3CDTF">2022-04-11T20:39:43Z</dcterms:modified>
</cp:coreProperties>
</file>